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576" windowHeight="9048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  <c r="H5" i="1"/>
  <c r="E5" i="1"/>
  <c r="G5" i="1"/>
  <c r="I6" i="1" l="1"/>
  <c r="H6" i="1"/>
  <c r="G6" i="1"/>
  <c r="F6" i="1"/>
  <c r="E6" i="1"/>
  <c r="I9" i="1"/>
  <c r="H9" i="1"/>
  <c r="G9" i="1"/>
  <c r="F5" i="1"/>
  <c r="F9" i="1" s="1"/>
  <c r="E9" i="1"/>
  <c r="J5" i="1" l="1"/>
  <c r="F2" i="1"/>
  <c r="G2" i="1" s="1"/>
  <c r="H2" i="1" s="1"/>
  <c r="I2" i="1" s="1"/>
  <c r="J2" i="1" s="1"/>
  <c r="K2" i="1" s="1"/>
  <c r="L2" i="1" s="1"/>
  <c r="M2" i="1" s="1"/>
  <c r="N2" i="1" s="1"/>
  <c r="O2" i="1" s="1"/>
  <c r="P2" i="1" s="1"/>
  <c r="Q2" i="1" s="1"/>
  <c r="R2" i="1" s="1"/>
  <c r="J9" i="1" l="1"/>
  <c r="K5" i="1"/>
  <c r="K9" i="1" l="1"/>
  <c r="L5" i="1"/>
  <c r="L9" i="1" l="1"/>
  <c r="M5" i="1"/>
  <c r="M9" i="1" l="1"/>
  <c r="N5" i="1"/>
  <c r="N9" i="1" l="1"/>
  <c r="O5" i="1"/>
  <c r="O9" i="1" l="1"/>
  <c r="P5" i="1"/>
  <c r="P9" i="1" l="1"/>
  <c r="Q5" i="1"/>
  <c r="Q9" i="1" l="1"/>
  <c r="R5" i="1"/>
  <c r="R9" i="1" s="1"/>
</calcChain>
</file>

<file path=xl/sharedStrings.xml><?xml version="1.0" encoding="utf-8"?>
<sst xmlns="http://schemas.openxmlformats.org/spreadsheetml/2006/main" count="65" uniqueCount="48">
  <si>
    <t># of Lecturers</t>
  </si>
  <si>
    <t># of Other Staff</t>
  </si>
  <si>
    <t>Total Number of Staff</t>
  </si>
  <si>
    <t>Staffing Levels</t>
  </si>
  <si>
    <t>Staffing Costs</t>
  </si>
  <si>
    <t>Total cost for Lecturers</t>
  </si>
  <si>
    <t>Total cost for  Other Staff</t>
  </si>
  <si>
    <t>Total Cost of Practice Materials</t>
  </si>
  <si>
    <t>Total Staffing Costs / Chi cho cá nhân</t>
  </si>
  <si>
    <t>Principal payments</t>
  </si>
  <si>
    <t>Interest payments</t>
  </si>
  <si>
    <t>Total Principal &amp; Interest Payments</t>
  </si>
  <si>
    <t>Total Amount</t>
  </si>
  <si>
    <t>Interest Rate</t>
  </si>
  <si>
    <t>When are debts due (i.e., term of loan)</t>
  </si>
  <si>
    <t>Balance Sheet as of 2016/12/31</t>
  </si>
  <si>
    <t>Assets detail</t>
  </si>
  <si>
    <t>Liabilities detail</t>
  </si>
  <si>
    <t>Current payments on any debts or obligations</t>
  </si>
  <si>
    <t>Details on any debts or obligations outstanding as of 2016/12/31</t>
  </si>
  <si>
    <t>Thực tế</t>
  </si>
  <si>
    <t>Dự báo</t>
  </si>
  <si>
    <t>Cán bộ, giảng viên</t>
  </si>
  <si>
    <t>Số giảng viên</t>
  </si>
  <si>
    <t>Số cán bộ quản lý/hành chính</t>
  </si>
  <si>
    <t>Tổng số cán bộ, giảng viên</t>
  </si>
  <si>
    <t>Chi phí nhân sự</t>
  </si>
  <si>
    <t>Chi phí cho giảng viên</t>
  </si>
  <si>
    <t>Chi phí cho cán bộ quản lý/hành chính</t>
  </si>
  <si>
    <t>Tổng chi phí nhân sự</t>
  </si>
  <si>
    <t>Các khoản vay phải trả hiện có</t>
  </si>
  <si>
    <t>Trả gốc</t>
  </si>
  <si>
    <t>Trả lãi</t>
  </si>
  <si>
    <t>Tổng số nợ phải trả cả gốc và lãi</t>
  </si>
  <si>
    <t xml:space="preserve">Cụ thể các khoản vay hoặc các nghĩa vụ phải trả tính đến 31/12/2016 </t>
  </si>
  <si>
    <t>Tổng số tiền phải trả</t>
  </si>
  <si>
    <t>Lãi suất</t>
  </si>
  <si>
    <t>Hạn phải trả (thời hạn vay từ năm … đến năm…)</t>
  </si>
  <si>
    <t>Bảng cân đối đến 31/12/2016</t>
  </si>
  <si>
    <t>Tài sản</t>
  </si>
  <si>
    <t>Các khoản phải trả</t>
  </si>
  <si>
    <t>Tổng chi phí nguyên vật liệu/học liệu</t>
  </si>
  <si>
    <t>P. TCHC</t>
  </si>
  <si>
    <t>P. KHTC</t>
  </si>
  <si>
    <t>PHỐI HỢP</t>
  </si>
  <si>
    <t>P.TCHC</t>
  </si>
  <si>
    <t>Kiêm chức</t>
  </si>
  <si>
    <t>Nhân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</si>
</sst>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   -&quot;?_);_(@_)"/>
  </numFmts>
  <fonts count="2" x14ac:knownFonts="1">
    <font>
      <sz val="12"/>
      <color theme="1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164" fontId="1" fillId="0" borderId="0" xfId="0" applyNumberFormat="1" applyFont="1"/>
    <xf numFmtId="0" fontId="0" fillId="0" borderId="2" xfId="0" applyBorder="1" applyAlignment="1">
      <alignment horizontal="center"/>
    </xf>
    <xf numFmtId="164" fontId="1" fillId="2" borderId="0" xfId="0" applyNumberFormat="1" applyFont="1" applyFill="1"/>
    <xf numFmtId="0" fontId="1" fillId="2" borderId="0" xfId="0" applyFont="1" applyFill="1"/>
    <xf numFmtId="0" fontId="0" fillId="2" borderId="0" xfId="0" applyFill="1"/>
    <xf numFmtId="0" fontId="0" fillId="2" borderId="0" xfId="0" applyFill="1" applyAlignment="1">
      <alignment horizontal="left" indent="1"/>
    </xf>
    <xf numFmtId="0" fontId="0" fillId="3" borderId="0" xfId="0" applyFill="1"/>
    <xf numFmtId="164" fontId="1" fillId="3" borderId="0" xfId="0" applyNumberFormat="1" applyFont="1" applyFill="1"/>
    <xf numFmtId="0" fontId="1" fillId="3" borderId="0" xfId="0" applyFont="1" applyFill="1"/>
    <xf numFmtId="0" fontId="0" fillId="3" borderId="0" xfId="0" applyFill="1" applyAlignment="1">
      <alignment horizontal="left" indent="1"/>
    </xf>
    <xf numFmtId="0" fontId="0" fillId="3" borderId="1" xfId="0" applyFill="1" applyBorder="1"/>
    <xf numFmtId="164" fontId="1" fillId="3" borderId="1" xfId="0" applyNumberFormat="1" applyFont="1" applyFill="1" applyBorder="1"/>
    <xf numFmtId="0" fontId="1" fillId="3" borderId="1" xfId="0" applyFont="1" applyFill="1" applyBorder="1"/>
    <xf numFmtId="0" fontId="0" fillId="3" borderId="0" xfId="0" applyFont="1" applyFill="1" applyAlignment="1">
      <alignment horizontal="left" indent="1"/>
    </xf>
    <xf numFmtId="0" fontId="0" fillId="0" borderId="0" xfId="0" applyFill="1"/>
    <xf numFmtId="164" fontId="1" fillId="0" borderId="0" xfId="0" applyNumberFormat="1" applyFont="1" applyFill="1"/>
    <xf numFmtId="0" fontId="0" fillId="2" borderId="3" xfId="0" applyFill="1" applyBorder="1" applyAlignment="1">
      <alignment horizontal="left" indent="1"/>
    </xf>
    <xf numFmtId="0" fontId="0" fillId="2" borderId="3" xfId="0" applyFill="1" applyBorder="1"/>
    <xf numFmtId="0" fontId="1" fillId="2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showGridLines="0" tabSelected="1" topLeftCell="D1" zoomScale="115" zoomScaleNormal="115" workbookViewId="0">
      <selection activeCell="I12" sqref="I12"/>
    </sheetView>
  </sheetViews>
  <sheetFormatPr defaultRowHeight="15.6" x14ac:dyDescent="0.3"/>
  <cols>
    <col min="2" max="2" width="3.6328125" style="2" bestFit="1" customWidth="1"/>
    <col min="3" max="3" width="36.08984375" customWidth="1"/>
    <col min="4" max="4" width="28.1796875" customWidth="1"/>
  </cols>
  <sheetData>
    <row r="1" spans="1:18" x14ac:dyDescent="0.3">
      <c r="E1" s="1" t="s">
        <v>20</v>
      </c>
      <c r="F1" s="1" t="s">
        <v>20</v>
      </c>
      <c r="G1" s="1" t="s">
        <v>20</v>
      </c>
      <c r="H1" s="1" t="s">
        <v>20</v>
      </c>
      <c r="I1" s="1" t="s">
        <v>21</v>
      </c>
      <c r="J1" s="1" t="s">
        <v>21</v>
      </c>
      <c r="K1" s="1" t="s">
        <v>21</v>
      </c>
      <c r="L1" s="1" t="s">
        <v>21</v>
      </c>
      <c r="M1" s="1" t="s">
        <v>21</v>
      </c>
      <c r="N1" s="1" t="s">
        <v>21</v>
      </c>
      <c r="O1" s="1" t="s">
        <v>21</v>
      </c>
      <c r="P1" s="1" t="s">
        <v>21</v>
      </c>
      <c r="Q1" s="1" t="s">
        <v>21</v>
      </c>
      <c r="R1" s="1" t="s">
        <v>21</v>
      </c>
    </row>
    <row r="2" spans="1:18" x14ac:dyDescent="0.3">
      <c r="E2" s="1">
        <v>2013</v>
      </c>
      <c r="F2" s="1">
        <f>E2+1</f>
        <v>2014</v>
      </c>
      <c r="G2" s="1">
        <f t="shared" ref="G2:R2" si="0">F2+1</f>
        <v>2015</v>
      </c>
      <c r="H2" s="1">
        <f t="shared" si="0"/>
        <v>2016</v>
      </c>
      <c r="I2" s="1">
        <f t="shared" si="0"/>
        <v>2017</v>
      </c>
      <c r="J2" s="1">
        <f t="shared" si="0"/>
        <v>2018</v>
      </c>
      <c r="K2" s="1">
        <f t="shared" si="0"/>
        <v>2019</v>
      </c>
      <c r="L2" s="3">
        <f t="shared" si="0"/>
        <v>2020</v>
      </c>
      <c r="M2" s="1">
        <f t="shared" si="0"/>
        <v>2021</v>
      </c>
      <c r="N2" s="1">
        <f t="shared" si="0"/>
        <v>2022</v>
      </c>
      <c r="O2" s="1">
        <f t="shared" si="0"/>
        <v>2023</v>
      </c>
      <c r="P2" s="1">
        <f t="shared" si="0"/>
        <v>2024</v>
      </c>
      <c r="Q2" s="1">
        <f t="shared" si="0"/>
        <v>2025</v>
      </c>
      <c r="R2" s="1">
        <f t="shared" si="0"/>
        <v>2026</v>
      </c>
    </row>
    <row r="4" spans="1:18" s="6" customFormat="1" x14ac:dyDescent="0.3">
      <c r="A4" s="6" t="s">
        <v>42</v>
      </c>
      <c r="B4" s="4">
        <v>-1</v>
      </c>
      <c r="C4" s="5" t="s">
        <v>3</v>
      </c>
      <c r="D4" s="5" t="s">
        <v>22</v>
      </c>
    </row>
    <row r="5" spans="1:18" s="6" customFormat="1" x14ac:dyDescent="0.3">
      <c r="B5" s="4"/>
      <c r="C5" s="7" t="s">
        <v>0</v>
      </c>
      <c r="D5" s="18" t="s">
        <v>23</v>
      </c>
      <c r="E5" s="19">
        <f>218+15+E6</f>
        <v>252</v>
      </c>
      <c r="F5" s="19">
        <f>214+14+F6</f>
        <v>246</v>
      </c>
      <c r="G5" s="19">
        <f>211+17+G6</f>
        <v>249</v>
      </c>
      <c r="H5" s="19">
        <f>183+16+H6</f>
        <v>220</v>
      </c>
      <c r="I5" s="19">
        <f>166+15+I6</f>
        <v>203</v>
      </c>
      <c r="J5" s="19">
        <f t="shared" ref="J5:R5" si="1">I5+25+J6</f>
        <v>228</v>
      </c>
      <c r="K5" s="19">
        <f t="shared" si="1"/>
        <v>253</v>
      </c>
      <c r="L5" s="19">
        <f t="shared" si="1"/>
        <v>278</v>
      </c>
      <c r="M5" s="19">
        <f t="shared" si="1"/>
        <v>303</v>
      </c>
      <c r="N5" s="19">
        <f t="shared" si="1"/>
        <v>328</v>
      </c>
      <c r="O5" s="19">
        <f t="shared" si="1"/>
        <v>353</v>
      </c>
      <c r="P5" s="19">
        <f t="shared" si="1"/>
        <v>378</v>
      </c>
      <c r="Q5" s="19">
        <f t="shared" si="1"/>
        <v>403</v>
      </c>
      <c r="R5" s="19">
        <f t="shared" si="1"/>
        <v>428</v>
      </c>
    </row>
    <row r="6" spans="1:18" s="6" customFormat="1" x14ac:dyDescent="0.3">
      <c r="B6" s="4"/>
      <c r="C6" s="7"/>
      <c r="D6" s="18" t="s">
        <v>46</v>
      </c>
      <c r="E6" s="19">
        <f>14+5</f>
        <v>19</v>
      </c>
      <c r="F6" s="19">
        <f>15+3</f>
        <v>18</v>
      </c>
      <c r="G6" s="19">
        <f>17+4</f>
        <v>21</v>
      </c>
      <c r="H6" s="19">
        <f>17+4</f>
        <v>21</v>
      </c>
      <c r="I6" s="19">
        <f>18+4</f>
        <v>22</v>
      </c>
      <c r="J6" s="19"/>
      <c r="K6" s="19"/>
      <c r="L6" s="19"/>
      <c r="M6" s="19"/>
      <c r="N6" s="19"/>
      <c r="O6" s="19"/>
      <c r="P6" s="19"/>
      <c r="Q6" s="19"/>
      <c r="R6" s="19"/>
    </row>
    <row r="7" spans="1:18" s="6" customFormat="1" x14ac:dyDescent="0.3">
      <c r="B7" s="4"/>
      <c r="C7" s="7" t="s">
        <v>1</v>
      </c>
      <c r="D7" s="18" t="s">
        <v>24</v>
      </c>
      <c r="E7" s="19">
        <v>14</v>
      </c>
      <c r="F7" s="19">
        <v>12</v>
      </c>
      <c r="G7" s="19">
        <v>12</v>
      </c>
      <c r="H7" s="19">
        <v>12</v>
      </c>
      <c r="I7" s="19">
        <v>11</v>
      </c>
      <c r="J7" s="19"/>
      <c r="K7" s="19"/>
      <c r="L7" s="19"/>
      <c r="M7" s="19"/>
      <c r="N7" s="19"/>
      <c r="O7" s="19"/>
      <c r="P7" s="19"/>
      <c r="Q7" s="19"/>
      <c r="R7" s="19"/>
    </row>
    <row r="8" spans="1:18" s="6" customFormat="1" x14ac:dyDescent="0.3">
      <c r="B8" s="4"/>
      <c r="C8" s="7"/>
      <c r="D8" s="18" t="s">
        <v>47</v>
      </c>
      <c r="E8" s="19">
        <v>132</v>
      </c>
      <c r="F8" s="19">
        <v>133</v>
      </c>
      <c r="G8" s="19">
        <v>125</v>
      </c>
      <c r="H8" s="19">
        <v>129</v>
      </c>
      <c r="I8" s="19">
        <v>124</v>
      </c>
      <c r="J8" s="19"/>
      <c r="K8" s="19"/>
      <c r="L8" s="19"/>
      <c r="M8" s="19"/>
      <c r="N8" s="19"/>
      <c r="O8" s="19"/>
      <c r="P8" s="19"/>
      <c r="Q8" s="19"/>
      <c r="R8" s="19"/>
    </row>
    <row r="9" spans="1:18" s="6" customFormat="1" ht="19.2" customHeight="1" x14ac:dyDescent="0.3">
      <c r="B9" s="4"/>
      <c r="C9" s="5" t="s">
        <v>2</v>
      </c>
      <c r="D9" s="20" t="s">
        <v>25</v>
      </c>
      <c r="E9" s="19">
        <f>E5+E7</f>
        <v>266</v>
      </c>
      <c r="F9" s="19">
        <f>F5+F7</f>
        <v>258</v>
      </c>
      <c r="G9" s="19">
        <f t="shared" ref="G9:R9" si="2">G5+G7</f>
        <v>261</v>
      </c>
      <c r="H9" s="19">
        <f t="shared" si="2"/>
        <v>232</v>
      </c>
      <c r="I9" s="19">
        <f t="shared" si="2"/>
        <v>214</v>
      </c>
      <c r="J9" s="19">
        <f t="shared" si="2"/>
        <v>228</v>
      </c>
      <c r="K9" s="19">
        <f t="shared" si="2"/>
        <v>253</v>
      </c>
      <c r="L9" s="19">
        <f t="shared" si="2"/>
        <v>278</v>
      </c>
      <c r="M9" s="19">
        <f t="shared" si="2"/>
        <v>303</v>
      </c>
      <c r="N9" s="19">
        <f t="shared" si="2"/>
        <v>328</v>
      </c>
      <c r="O9" s="19">
        <f t="shared" si="2"/>
        <v>353</v>
      </c>
      <c r="P9" s="19">
        <f t="shared" si="2"/>
        <v>378</v>
      </c>
      <c r="Q9" s="19">
        <f t="shared" si="2"/>
        <v>403</v>
      </c>
      <c r="R9" s="19">
        <f t="shared" si="2"/>
        <v>428</v>
      </c>
    </row>
    <row r="11" spans="1:18" s="6" customFormat="1" x14ac:dyDescent="0.3">
      <c r="A11" s="6" t="s">
        <v>43</v>
      </c>
      <c r="B11" s="4">
        <v>-2</v>
      </c>
      <c r="C11" s="5" t="s">
        <v>4</v>
      </c>
      <c r="D11" s="5" t="s">
        <v>26</v>
      </c>
    </row>
    <row r="12" spans="1:18" s="6" customFormat="1" x14ac:dyDescent="0.3">
      <c r="A12" s="6" t="s">
        <v>44</v>
      </c>
      <c r="B12" s="4"/>
      <c r="C12" s="7" t="s">
        <v>5</v>
      </c>
      <c r="D12" s="7" t="s">
        <v>27</v>
      </c>
    </row>
    <row r="13" spans="1:18" s="6" customFormat="1" x14ac:dyDescent="0.3">
      <c r="A13" s="6" t="s">
        <v>45</v>
      </c>
      <c r="B13" s="4"/>
      <c r="C13" s="7" t="s">
        <v>6</v>
      </c>
      <c r="D13" s="7" t="s">
        <v>28</v>
      </c>
    </row>
    <row r="14" spans="1:18" s="6" customFormat="1" x14ac:dyDescent="0.3">
      <c r="B14" s="4"/>
      <c r="C14" s="5" t="s">
        <v>8</v>
      </c>
      <c r="D14" s="5" t="s">
        <v>29</v>
      </c>
    </row>
    <row r="15" spans="1:18" s="16" customFormat="1" x14ac:dyDescent="0.3">
      <c r="B15" s="17"/>
    </row>
    <row r="16" spans="1:18" s="8" customFormat="1" x14ac:dyDescent="0.3">
      <c r="A16" s="8" t="s">
        <v>43</v>
      </c>
      <c r="B16" s="9">
        <v>-3</v>
      </c>
      <c r="C16" s="10" t="s">
        <v>7</v>
      </c>
      <c r="D16" s="10" t="s">
        <v>41</v>
      </c>
    </row>
    <row r="17" spans="2:4" s="8" customFormat="1" x14ac:dyDescent="0.3">
      <c r="B17" s="9"/>
    </row>
    <row r="18" spans="2:4" s="8" customFormat="1" x14ac:dyDescent="0.3">
      <c r="B18" s="9">
        <v>-4</v>
      </c>
      <c r="C18" s="10" t="s">
        <v>18</v>
      </c>
      <c r="D18" s="10" t="s">
        <v>30</v>
      </c>
    </row>
    <row r="19" spans="2:4" s="8" customFormat="1" x14ac:dyDescent="0.3">
      <c r="B19" s="9"/>
      <c r="C19" s="11" t="s">
        <v>9</v>
      </c>
      <c r="D19" s="11" t="s">
        <v>31</v>
      </c>
    </row>
    <row r="20" spans="2:4" s="8" customFormat="1" x14ac:dyDescent="0.3">
      <c r="B20" s="9"/>
      <c r="C20" s="11" t="s">
        <v>10</v>
      </c>
      <c r="D20" s="11" t="s">
        <v>32</v>
      </c>
    </row>
    <row r="21" spans="2:4" s="8" customFormat="1" x14ac:dyDescent="0.3">
      <c r="B21" s="9"/>
      <c r="C21" s="10" t="s">
        <v>11</v>
      </c>
      <c r="D21" s="10" t="s">
        <v>33</v>
      </c>
    </row>
    <row r="22" spans="2:4" s="8" customFormat="1" x14ac:dyDescent="0.3">
      <c r="B22" s="9"/>
      <c r="C22" s="10"/>
      <c r="D22" s="10"/>
    </row>
    <row r="23" spans="2:4" s="12" customFormat="1" x14ac:dyDescent="0.3">
      <c r="B23" s="13"/>
      <c r="C23" s="14"/>
      <c r="D23" s="14"/>
    </row>
    <row r="24" spans="2:4" s="8" customFormat="1" x14ac:dyDescent="0.3">
      <c r="B24" s="9">
        <v>-5</v>
      </c>
      <c r="C24" s="10" t="s">
        <v>19</v>
      </c>
      <c r="D24" s="10" t="s">
        <v>34</v>
      </c>
    </row>
    <row r="25" spans="2:4" s="8" customFormat="1" x14ac:dyDescent="0.3">
      <c r="B25" s="9"/>
      <c r="C25" s="15" t="s">
        <v>12</v>
      </c>
      <c r="D25" s="15" t="s">
        <v>35</v>
      </c>
    </row>
    <row r="26" spans="2:4" s="8" customFormat="1" x14ac:dyDescent="0.3">
      <c r="B26" s="9"/>
      <c r="C26" s="15" t="s">
        <v>13</v>
      </c>
      <c r="D26" s="15" t="s">
        <v>36</v>
      </c>
    </row>
    <row r="27" spans="2:4" s="8" customFormat="1" x14ac:dyDescent="0.3">
      <c r="B27" s="9"/>
      <c r="C27" s="15" t="s">
        <v>14</v>
      </c>
      <c r="D27" s="15" t="s">
        <v>37</v>
      </c>
    </row>
    <row r="28" spans="2:4" s="8" customFormat="1" x14ac:dyDescent="0.3">
      <c r="B28" s="9"/>
      <c r="C28" s="11" t="s">
        <v>9</v>
      </c>
      <c r="D28" s="11" t="s">
        <v>31</v>
      </c>
    </row>
    <row r="29" spans="2:4" s="8" customFormat="1" x14ac:dyDescent="0.3">
      <c r="B29" s="9"/>
      <c r="C29" s="11" t="s">
        <v>10</v>
      </c>
      <c r="D29" s="11" t="s">
        <v>32</v>
      </c>
    </row>
    <row r="30" spans="2:4" s="8" customFormat="1" x14ac:dyDescent="0.3">
      <c r="B30" s="9"/>
    </row>
    <row r="31" spans="2:4" s="8" customFormat="1" x14ac:dyDescent="0.3">
      <c r="B31" s="9">
        <v>-6</v>
      </c>
      <c r="C31" s="10" t="s">
        <v>15</v>
      </c>
      <c r="D31" s="10" t="s">
        <v>38</v>
      </c>
    </row>
    <row r="32" spans="2:4" s="8" customFormat="1" x14ac:dyDescent="0.3">
      <c r="B32" s="9"/>
      <c r="C32" s="11" t="s">
        <v>16</v>
      </c>
      <c r="D32" s="11" t="s">
        <v>39</v>
      </c>
    </row>
    <row r="33" spans="2:4" s="8" customFormat="1" x14ac:dyDescent="0.3">
      <c r="B33" s="9"/>
      <c r="C33" s="11" t="s">
        <v>17</v>
      </c>
      <c r="D33" s="11" t="s">
        <v>40</v>
      </c>
    </row>
  </sheetData>
  <pageMargins left="0.7" right="0.7" top="0.75" bottom="0.75" header="0.3" footer="0.3"/>
  <pageSetup orientation="landscape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Obi Juwah, CFA</dc:creator>
  <cp:lastModifiedBy>Admin</cp:lastModifiedBy>
  <cp:lastPrinted>2017-09-11T10:20:27Z</cp:lastPrinted>
  <dcterms:created xsi:type="dcterms:W3CDTF">2017-07-19T03:33:54Z</dcterms:created>
  <dcterms:modified xsi:type="dcterms:W3CDTF">2017-09-13T06:39:31Z</dcterms:modified>
</cp:coreProperties>
</file>